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Non-Cotton Cruzer 4Jun09\2019 Cropping\Industrial Hemp\"/>
    </mc:Choice>
  </mc:AlternateContent>
  <xr:revisionPtr revIDLastSave="0" documentId="13_ncr:1_{DCDF1327-3D4E-4B69-AB36-3A50C3BA6A58}" xr6:coauthVersionLast="44" xr6:coauthVersionMax="44" xr10:uidLastSave="{00000000-0000-0000-0000-000000000000}"/>
  <bookViews>
    <workbookView xWindow="-120" yWindow="-120" windowWidth="24240" windowHeight="13140" activeTab="1" xr2:uid="{7029AA37-C80B-44F0-978C-F0A0222617B5}"/>
  </bookViews>
  <sheets>
    <sheet name="Blank Template" sheetId="1" r:id="rId1"/>
    <sheet name="Sample 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9" i="1" l="1"/>
  <c r="D39" i="2"/>
  <c r="A24" i="1" l="1"/>
  <c r="A26" i="1" s="1"/>
  <c r="A30" i="1" s="1"/>
  <c r="A44" i="2"/>
  <c r="A24" i="2"/>
  <c r="A26" i="2" s="1"/>
  <c r="A30" i="2" s="1"/>
  <c r="A44" i="1" l="1"/>
</calcChain>
</file>

<file path=xl/sharedStrings.xml><?xml version="1.0" encoding="utf-8"?>
<sst xmlns="http://schemas.openxmlformats.org/spreadsheetml/2006/main" count="92" uniqueCount="41">
  <si>
    <t xml:space="preserve">   ctrostle@ag.tamu.edu, office (806) 746-6101</t>
  </si>
  <si>
    <t>***</t>
  </si>
  <si>
    <t>Farmer acres</t>
  </si>
  <si>
    <t>Dry biomass yield per acre (floral buds, plant tops, full biomass)</t>
  </si>
  <si>
    <t>GOAL:  Calculation of farmer value of CBD in the raw material of a retail unit.</t>
  </si>
  <si>
    <t>Many Texas consumers are interested in CBD products for a variety</t>
  </si>
  <si>
    <t>of known and purported health issues and claims.  Some of these products</t>
  </si>
  <si>
    <t>To find the answer, first find the total amount of active ingredient in the sales unit.</t>
  </si>
  <si>
    <t xml:space="preserve">   (for example, 25 tablets at 10 mg each or a tincture that is about 30 mls)</t>
  </si>
  <si>
    <r>
      <t>How much did you pay for the above (</t>
    </r>
    <r>
      <rPr>
        <sz val="11"/>
        <color theme="1"/>
        <rFont val="Calibri"/>
        <family val="2"/>
      </rPr>
      <t>§</t>
    </r>
    <r>
      <rPr>
        <sz val="11"/>
        <color theme="1"/>
        <rFont val="Calibri"/>
        <family val="2"/>
        <scheme val="minor"/>
      </rPr>
      <t>) commercial CBD product?</t>
    </r>
  </si>
  <si>
    <r>
      <t>Farmer value of the CBD in a unit of the above example (</t>
    </r>
    <r>
      <rPr>
        <sz val="11"/>
        <color theme="1"/>
        <rFont val="Calibri"/>
        <family val="2"/>
      </rPr>
      <t>§</t>
    </r>
    <r>
      <rPr>
        <sz val="9.9"/>
        <color theme="1"/>
        <rFont val="Calibri"/>
        <family val="2"/>
      </rPr>
      <t>)</t>
    </r>
    <r>
      <rPr>
        <sz val="11"/>
        <color theme="1"/>
        <rFont val="Calibri"/>
        <family val="2"/>
        <scheme val="minor"/>
      </rPr>
      <t xml:space="preserve"> commercial product.</t>
    </r>
  </si>
  <si>
    <t>Percent (%) content of CBD in processed dyr biomass.</t>
  </si>
  <si>
    <t>User inputs</t>
  </si>
  <si>
    <t>Understanding the Cost of Raw CBD Ingredient in Commercial Products.</t>
  </si>
  <si>
    <t>What is actual cost of CBD ingredient (as raw product off farm) in a bottle or vial of CBD product?</t>
  </si>
  <si>
    <r>
      <rPr>
        <sz val="11"/>
        <color theme="1"/>
        <rFont val="Calibri"/>
        <family val="2"/>
      </rPr>
      <t xml:space="preserve">§ </t>
    </r>
    <r>
      <rPr>
        <sz val="11"/>
        <color theme="1"/>
        <rFont val="Calibri"/>
        <family val="2"/>
        <scheme val="minor"/>
      </rPr>
      <t>Enter the sales unit's total amount of CBD ingredient in milligrams (mg).</t>
    </r>
  </si>
  <si>
    <t>Milligrams (mg) is the most commonly used unit.</t>
  </si>
  <si>
    <t>For current farmer/grower production of CBD, they most likely sell the raw material (floral</t>
  </si>
  <si>
    <t>buds, plant tops, larger combine material, or even total plant biomass) at a set price for each</t>
  </si>
  <si>
    <t>1% of CBD content in dried raw material.  Recent prices in Colorado (Aug 2019) were $2 to</t>
  </si>
  <si>
    <t>to $4 per one lb. of dried material.  (The price 1 and 2 years earlier was higher.)</t>
  </si>
  <si>
    <t>Farmer price received in dollars per pound per each 1.00% of raw hemp</t>
  </si>
  <si>
    <t>material containing CBD.</t>
  </si>
  <si>
    <t>Farmer value per 1,000 milligrams (1 gram; 453.6 g = 1.00 lb.) of CBD</t>
  </si>
  <si>
    <t>in raw materail.</t>
  </si>
  <si>
    <r>
      <t>The percent (%) cost of the farmer's CBD ingredient of the above (</t>
    </r>
    <r>
      <rPr>
        <sz val="11"/>
        <color theme="1"/>
        <rFont val="Calibri"/>
        <family val="2"/>
      </rPr>
      <t>§</t>
    </r>
    <r>
      <rPr>
        <sz val="11"/>
        <color theme="1"/>
        <rFont val="Calibri"/>
        <family val="2"/>
        <scheme val="minor"/>
      </rPr>
      <t>)</t>
    </r>
  </si>
  <si>
    <t>commercial product's value</t>
  </si>
  <si>
    <t>Does this make the product seem excessively expensive?</t>
  </si>
  <si>
    <t>What might this say about how much you pay (or should pay) for a unit of CBD product?</t>
  </si>
  <si>
    <t>may be able to supply a huge amount of the commercial CBD marke from just one farm.</t>
  </si>
  <si>
    <t>Some hemp farms for CBD are now hundreds of acres or more.  For a given large farm, they</t>
  </si>
  <si>
    <t>Estimated percent (%) efficiency of extraction/conversion of CBD from raw material.</t>
  </si>
  <si>
    <r>
      <t>Number of potential "Units" of the above sample "</t>
    </r>
    <r>
      <rPr>
        <sz val="11"/>
        <color theme="1"/>
        <rFont val="Calibri"/>
        <family val="2"/>
      </rPr>
      <t>§</t>
    </r>
    <r>
      <rPr>
        <sz val="11"/>
        <color theme="1"/>
        <rFont val="Calibri"/>
        <family val="2"/>
        <scheme val="minor"/>
      </rPr>
      <t>" this farmer could supply.</t>
    </r>
  </si>
  <si>
    <t xml:space="preserve">   Texas A&amp;M AgriLife Research &amp; Extension Center, 1102 East Drew (FM 1294), Lubbock, TX  79424</t>
  </si>
  <si>
    <t>Prepared by Dr. Calvin Trostle, Professor &amp; Extension Agronomist, Dept. of Soil &amp; Crop Sciences</t>
  </si>
  <si>
    <t>appear to be quite expensive.  Is the cost justfied?  A common question AgriLife often discusses is the</t>
  </si>
  <si>
    <t>cost of the farmer-produced input/ingredient of a commercial product (for example, the cost of wheat</t>
  </si>
  <si>
    <t xml:space="preserve">in a loaf of bread, the cost of cotton in pair of jeans).  </t>
  </si>
  <si>
    <t>Calculated output</t>
  </si>
  <si>
    <t>Percent (%) content of CBD in processed dry biomass.</t>
  </si>
  <si>
    <t>Potential farmer $revenue/acre.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</si>
</sst>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  <numFmt numFmtId="167" formatCode="0.0"/>
    <numFmt numFmtId="168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.9"/>
      <color theme="1"/>
      <name val="Calibri"/>
      <family val="2"/>
    </font>
    <font>
      <sz val="11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44" fontId="0" fillId="0" borderId="0" xfId="0" applyNumberFormat="1"/>
    <xf numFmtId="44" fontId="2" fillId="0" borderId="0" xfId="0" applyNumberFormat="1" applyFont="1"/>
    <xf numFmtId="0" fontId="0" fillId="2" borderId="1" xfId="0" applyFill="1" applyBorder="1"/>
    <xf numFmtId="44" fontId="0" fillId="2" borderId="1" xfId="2" applyFont="1" applyFill="1" applyBorder="1"/>
    <xf numFmtId="0" fontId="0" fillId="2" borderId="1" xfId="0" applyFill="1" applyBorder="1" applyAlignment="1">
      <alignment horizontal="center"/>
    </xf>
    <xf numFmtId="44" fontId="0" fillId="3" borderId="1" xfId="0" applyNumberFormat="1" applyFill="1" applyBorder="1"/>
    <xf numFmtId="9" fontId="0" fillId="0" borderId="0" xfId="3" applyFont="1"/>
    <xf numFmtId="0" fontId="4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165" fontId="0" fillId="3" borderId="1" xfId="3" applyNumberFormat="1" applyFont="1" applyFill="1" applyBorder="1"/>
    <xf numFmtId="0" fontId="7" fillId="0" borderId="0" xfId="0" applyFont="1"/>
    <xf numFmtId="0" fontId="8" fillId="0" borderId="0" xfId="0" applyFont="1"/>
    <xf numFmtId="166" fontId="0" fillId="2" borderId="1" xfId="1" applyNumberFormat="1" applyFont="1" applyFill="1" applyBorder="1"/>
    <xf numFmtId="164" fontId="0" fillId="2" borderId="1" xfId="1" applyNumberFormat="1" applyFont="1" applyFill="1" applyBorder="1"/>
    <xf numFmtId="167" fontId="0" fillId="2" borderId="1" xfId="0" applyNumberFormat="1" applyFill="1" applyBorder="1"/>
    <xf numFmtId="164" fontId="9" fillId="3" borderId="1" xfId="1" applyNumberFormat="1" applyFont="1" applyFill="1" applyBorder="1"/>
    <xf numFmtId="0" fontId="0" fillId="0" borderId="0" xfId="0" applyAlignment="1">
      <alignment horizontal="center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8" fontId="0" fillId="3" borderId="1" xfId="2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0</xdr:row>
      <xdr:rowOff>95710</xdr:rowOff>
    </xdr:from>
    <xdr:to>
      <xdr:col>7</xdr:col>
      <xdr:colOff>473943</xdr:colOff>
      <xdr:row>3</xdr:row>
      <xdr:rowOff>184054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55F244-E97E-4D40-BE81-74A7F7890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95710"/>
          <a:ext cx="1415860" cy="6598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0</xdr:row>
      <xdr:rowOff>95710</xdr:rowOff>
    </xdr:from>
    <xdr:to>
      <xdr:col>7</xdr:col>
      <xdr:colOff>473943</xdr:colOff>
      <xdr:row>3</xdr:row>
      <xdr:rowOff>184054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495A2B-C753-4283-A782-CF823E550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95710"/>
          <a:ext cx="1407393" cy="659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C2932-00A8-4E30-ACCD-789188105897}">
  <dimension ref="A1:G48"/>
  <sheetViews>
    <sheetView topLeftCell="A18" zoomScale="90" zoomScaleNormal="90" zoomScaleSheetLayoutView="80" workbookViewId="0">
      <selection activeCell="E48" sqref="E48"/>
    </sheetView>
  </sheetViews>
  <sheetFormatPr defaultRowHeight="15" x14ac:dyDescent="0.25"/>
  <cols>
    <col min="1" max="1" width="11.28515625" customWidth="1"/>
    <col min="2" max="2" width="16.5703125" customWidth="1"/>
    <col min="3" max="3" width="16.7109375" customWidth="1"/>
  </cols>
  <sheetData>
    <row r="1" spans="1:7" x14ac:dyDescent="0.25">
      <c r="A1" s="8" t="s">
        <v>13</v>
      </c>
    </row>
    <row r="3" spans="1:7" x14ac:dyDescent="0.25">
      <c r="A3" t="s">
        <v>5</v>
      </c>
    </row>
    <row r="4" spans="1:7" x14ac:dyDescent="0.25">
      <c r="A4" t="s">
        <v>6</v>
      </c>
    </row>
    <row r="5" spans="1:7" x14ac:dyDescent="0.25">
      <c r="A5" t="s">
        <v>35</v>
      </c>
    </row>
    <row r="6" spans="1:7" x14ac:dyDescent="0.25">
      <c r="A6" t="s">
        <v>36</v>
      </c>
    </row>
    <row r="7" spans="1:7" x14ac:dyDescent="0.25">
      <c r="A7" t="s">
        <v>37</v>
      </c>
    </row>
    <row r="9" spans="1:7" x14ac:dyDescent="0.25">
      <c r="A9" s="12" t="s">
        <v>14</v>
      </c>
    </row>
    <row r="10" spans="1:7" x14ac:dyDescent="0.25">
      <c r="A10" t="s">
        <v>7</v>
      </c>
    </row>
    <row r="11" spans="1:7" ht="9" customHeight="1" thickBot="1" x14ac:dyDescent="0.3"/>
    <row r="12" spans="1:7" ht="15.75" thickBot="1" x14ac:dyDescent="0.3">
      <c r="A12" s="5"/>
      <c r="B12" t="s">
        <v>15</v>
      </c>
    </row>
    <row r="13" spans="1:7" ht="15.75" thickBot="1" x14ac:dyDescent="0.3">
      <c r="B13" s="13" t="s">
        <v>16</v>
      </c>
      <c r="F13" s="21" t="s">
        <v>12</v>
      </c>
      <c r="G13" s="22"/>
    </row>
    <row r="14" spans="1:7" ht="15.75" thickBot="1" x14ac:dyDescent="0.3">
      <c r="B14" s="13"/>
      <c r="F14" s="19" t="s">
        <v>38</v>
      </c>
      <c r="G14" s="20"/>
    </row>
    <row r="15" spans="1:7" x14ac:dyDescent="0.25">
      <c r="A15" s="8" t="s">
        <v>4</v>
      </c>
    </row>
    <row r="16" spans="1:7" x14ac:dyDescent="0.25">
      <c r="A16" s="8" t="s">
        <v>8</v>
      </c>
    </row>
    <row r="17" spans="1:2" x14ac:dyDescent="0.25">
      <c r="A17" t="s">
        <v>17</v>
      </c>
    </row>
    <row r="18" spans="1:2" x14ac:dyDescent="0.25">
      <c r="A18" t="s">
        <v>18</v>
      </c>
    </row>
    <row r="19" spans="1:2" x14ac:dyDescent="0.25">
      <c r="A19" t="s">
        <v>19</v>
      </c>
    </row>
    <row r="20" spans="1:2" x14ac:dyDescent="0.25">
      <c r="A20" t="s">
        <v>20</v>
      </c>
    </row>
    <row r="21" spans="1:2" ht="9" customHeight="1" thickBot="1" x14ac:dyDescent="0.3"/>
    <row r="22" spans="1:2" ht="15.75" thickBot="1" x14ac:dyDescent="0.3">
      <c r="A22" s="4"/>
      <c r="B22" t="s">
        <v>21</v>
      </c>
    </row>
    <row r="23" spans="1:2" ht="15.75" thickBot="1" x14ac:dyDescent="0.3">
      <c r="B23" t="s">
        <v>22</v>
      </c>
    </row>
    <row r="24" spans="1:2" ht="15.75" thickBot="1" x14ac:dyDescent="0.3">
      <c r="A24" s="6">
        <f>A22/(0.01*453.6)</f>
        <v>0</v>
      </c>
      <c r="B24" t="s">
        <v>23</v>
      </c>
    </row>
    <row r="25" spans="1:2" ht="15.75" thickBot="1" x14ac:dyDescent="0.3">
      <c r="B25" t="s">
        <v>24</v>
      </c>
    </row>
    <row r="26" spans="1:2" ht="15.75" thickBot="1" x14ac:dyDescent="0.3">
      <c r="A26" s="6">
        <f>A24*A12/1000</f>
        <v>0</v>
      </c>
      <c r="B26" t="s">
        <v>10</v>
      </c>
    </row>
    <row r="27" spans="1:2" ht="15.75" thickBot="1" x14ac:dyDescent="0.3"/>
    <row r="28" spans="1:2" ht="15.75" thickBot="1" x14ac:dyDescent="0.3">
      <c r="A28" s="4"/>
      <c r="B28" t="s">
        <v>9</v>
      </c>
    </row>
    <row r="29" spans="1:2" ht="15.75" thickBot="1" x14ac:dyDescent="0.3"/>
    <row r="30" spans="1:2" ht="15.75" thickBot="1" x14ac:dyDescent="0.3">
      <c r="A30" s="11" t="e">
        <f>A26/A28</f>
        <v>#DIV/0!</v>
      </c>
      <c r="B30" s="7" t="s">
        <v>25</v>
      </c>
    </row>
    <row r="31" spans="1:2" x14ac:dyDescent="0.25">
      <c r="B31" t="s">
        <v>26</v>
      </c>
    </row>
    <row r="32" spans="1:2" ht="9" customHeight="1" x14ac:dyDescent="0.25"/>
    <row r="33" spans="1:7" x14ac:dyDescent="0.25">
      <c r="A33" t="s">
        <v>28</v>
      </c>
      <c r="D33" s="9"/>
      <c r="E33" s="9"/>
      <c r="F33" s="9"/>
      <c r="G33" s="9"/>
    </row>
    <row r="34" spans="1:7" x14ac:dyDescent="0.25">
      <c r="A34" t="s">
        <v>27</v>
      </c>
    </row>
    <row r="35" spans="1:7" ht="12" customHeight="1" x14ac:dyDescent="0.25">
      <c r="A35" s="18" t="s">
        <v>1</v>
      </c>
      <c r="B35" s="18" t="s">
        <v>1</v>
      </c>
      <c r="C35" s="18" t="s">
        <v>1</v>
      </c>
      <c r="D35" s="18" t="s">
        <v>1</v>
      </c>
      <c r="E35" s="18" t="s">
        <v>1</v>
      </c>
      <c r="F35" s="18" t="s">
        <v>1</v>
      </c>
      <c r="G35" s="18" t="s">
        <v>1</v>
      </c>
    </row>
    <row r="36" spans="1:7" x14ac:dyDescent="0.25">
      <c r="A36" t="s">
        <v>30</v>
      </c>
    </row>
    <row r="37" spans="1:7" x14ac:dyDescent="0.25">
      <c r="A37" t="s">
        <v>29</v>
      </c>
      <c r="C37" s="1"/>
    </row>
    <row r="38" spans="1:7" ht="9" customHeight="1" thickBot="1" x14ac:dyDescent="0.3">
      <c r="C38" s="1"/>
    </row>
    <row r="39" spans="1:7" ht="15.75" thickBot="1" x14ac:dyDescent="0.3">
      <c r="A39" s="14"/>
      <c r="B39" t="s">
        <v>2</v>
      </c>
      <c r="D39" s="23">
        <f>A40*A41*A22</f>
        <v>0</v>
      </c>
      <c r="E39" t="s">
        <v>40</v>
      </c>
    </row>
    <row r="40" spans="1:7" ht="15.75" thickBot="1" x14ac:dyDescent="0.3">
      <c r="A40" s="15"/>
      <c r="B40" s="10" t="s">
        <v>3</v>
      </c>
      <c r="C40" s="2"/>
    </row>
    <row r="41" spans="1:7" ht="15.75" thickBot="1" x14ac:dyDescent="0.3">
      <c r="A41" s="16"/>
      <c r="B41" t="s">
        <v>11</v>
      </c>
    </row>
    <row r="42" spans="1:7" ht="15.75" thickBot="1" x14ac:dyDescent="0.3">
      <c r="A42" s="3"/>
      <c r="B42" t="s">
        <v>31</v>
      </c>
    </row>
    <row r="43" spans="1:7" ht="9.9499999999999993" customHeight="1" thickBot="1" x14ac:dyDescent="0.3"/>
    <row r="44" spans="1:7" ht="15.75" thickBot="1" x14ac:dyDescent="0.3">
      <c r="A44" s="17" t="e">
        <f>A39*A40*A42/100*453.6*1000*A41/100/A12</f>
        <v>#DIV/0!</v>
      </c>
      <c r="B44" t="s">
        <v>32</v>
      </c>
    </row>
    <row r="45" spans="1:7" ht="9" customHeight="1" x14ac:dyDescent="0.25"/>
    <row r="46" spans="1:7" x14ac:dyDescent="0.25">
      <c r="A46" t="s">
        <v>34</v>
      </c>
    </row>
    <row r="47" spans="1:7" x14ac:dyDescent="0.25">
      <c r="A47" t="s">
        <v>33</v>
      </c>
    </row>
    <row r="48" spans="1:7" x14ac:dyDescent="0.25">
      <c r="A48" t="s">
        <v>0</v>
      </c>
    </row>
  </sheetData>
  <mergeCells count="2">
    <mergeCell ref="F14:G14"/>
    <mergeCell ref="F13:G13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71E4B-5BC0-49EA-997F-5282A4ADBF1D}">
  <dimension ref="A1:G48"/>
  <sheetViews>
    <sheetView tabSelected="1" zoomScaleNormal="100" workbookViewId="0">
      <selection activeCell="K21" sqref="K21"/>
    </sheetView>
  </sheetViews>
  <sheetFormatPr defaultRowHeight="15" x14ac:dyDescent="0.25"/>
  <cols>
    <col min="1" max="1" width="11.28515625" customWidth="1"/>
    <col min="2" max="2" width="16.5703125" customWidth="1"/>
    <col min="3" max="3" width="16.7109375" customWidth="1"/>
  </cols>
  <sheetData>
    <row r="1" spans="1:7" x14ac:dyDescent="0.25">
      <c r="A1" s="8" t="s">
        <v>13</v>
      </c>
    </row>
    <row r="3" spans="1:7" x14ac:dyDescent="0.25">
      <c r="A3" t="s">
        <v>5</v>
      </c>
    </row>
    <row r="4" spans="1:7" x14ac:dyDescent="0.25">
      <c r="A4" t="s">
        <v>6</v>
      </c>
    </row>
    <row r="5" spans="1:7" x14ac:dyDescent="0.25">
      <c r="A5" t="s">
        <v>35</v>
      </c>
    </row>
    <row r="6" spans="1:7" x14ac:dyDescent="0.25">
      <c r="A6" t="s">
        <v>36</v>
      </c>
    </row>
    <row r="7" spans="1:7" x14ac:dyDescent="0.25">
      <c r="A7" t="s">
        <v>37</v>
      </c>
    </row>
    <row r="9" spans="1:7" x14ac:dyDescent="0.25">
      <c r="A9" s="12" t="s">
        <v>14</v>
      </c>
    </row>
    <row r="10" spans="1:7" x14ac:dyDescent="0.25">
      <c r="A10" t="s">
        <v>7</v>
      </c>
    </row>
    <row r="11" spans="1:7" ht="15.75" thickBot="1" x14ac:dyDescent="0.3"/>
    <row r="12" spans="1:7" ht="15.75" thickBot="1" x14ac:dyDescent="0.3">
      <c r="A12" s="5">
        <v>250</v>
      </c>
      <c r="B12" t="s">
        <v>15</v>
      </c>
    </row>
    <row r="13" spans="1:7" ht="15.75" thickBot="1" x14ac:dyDescent="0.3">
      <c r="B13" s="13" t="s">
        <v>16</v>
      </c>
      <c r="F13" s="21" t="s">
        <v>12</v>
      </c>
      <c r="G13" s="22"/>
    </row>
    <row r="14" spans="1:7" ht="15.75" thickBot="1" x14ac:dyDescent="0.3">
      <c r="B14" s="13"/>
      <c r="F14" s="19" t="s">
        <v>38</v>
      </c>
      <c r="G14" s="20"/>
    </row>
    <row r="15" spans="1:7" x14ac:dyDescent="0.25">
      <c r="A15" s="8" t="s">
        <v>4</v>
      </c>
    </row>
    <row r="16" spans="1:7" x14ac:dyDescent="0.25">
      <c r="A16" s="8" t="s">
        <v>8</v>
      </c>
    </row>
    <row r="17" spans="1:2" x14ac:dyDescent="0.25">
      <c r="A17" t="s">
        <v>17</v>
      </c>
    </row>
    <row r="18" spans="1:2" x14ac:dyDescent="0.25">
      <c r="A18" t="s">
        <v>18</v>
      </c>
    </row>
    <row r="19" spans="1:2" x14ac:dyDescent="0.25">
      <c r="A19" t="s">
        <v>19</v>
      </c>
    </row>
    <row r="20" spans="1:2" x14ac:dyDescent="0.25">
      <c r="A20" t="s">
        <v>20</v>
      </c>
    </row>
    <row r="21" spans="1:2" ht="15.75" thickBot="1" x14ac:dyDescent="0.3"/>
    <row r="22" spans="1:2" ht="15.75" thickBot="1" x14ac:dyDescent="0.3">
      <c r="A22" s="4">
        <v>4</v>
      </c>
      <c r="B22" t="s">
        <v>21</v>
      </c>
    </row>
    <row r="23" spans="1:2" ht="15.75" thickBot="1" x14ac:dyDescent="0.3">
      <c r="B23" t="s">
        <v>22</v>
      </c>
    </row>
    <row r="24" spans="1:2" ht="15.75" thickBot="1" x14ac:dyDescent="0.3">
      <c r="A24" s="6">
        <f>A22/(0.01*453.6)</f>
        <v>0.88183421516754845</v>
      </c>
      <c r="B24" t="s">
        <v>23</v>
      </c>
    </row>
    <row r="25" spans="1:2" ht="15.75" thickBot="1" x14ac:dyDescent="0.3">
      <c r="B25" t="s">
        <v>24</v>
      </c>
    </row>
    <row r="26" spans="1:2" ht="15.75" thickBot="1" x14ac:dyDescent="0.3">
      <c r="A26" s="6">
        <f>A24*A12/1000</f>
        <v>0.22045855379188711</v>
      </c>
      <c r="B26" t="s">
        <v>10</v>
      </c>
    </row>
    <row r="27" spans="1:2" ht="15.75" thickBot="1" x14ac:dyDescent="0.3"/>
    <row r="28" spans="1:2" ht="15.75" thickBot="1" x14ac:dyDescent="0.3">
      <c r="A28" s="4">
        <v>30</v>
      </c>
      <c r="B28" t="s">
        <v>9</v>
      </c>
    </row>
    <row r="29" spans="1:2" ht="15.75" thickBot="1" x14ac:dyDescent="0.3"/>
    <row r="30" spans="1:2" ht="15.75" thickBot="1" x14ac:dyDescent="0.3">
      <c r="A30" s="11">
        <f>A26/A28</f>
        <v>7.3486184597295707E-3</v>
      </c>
      <c r="B30" s="7" t="s">
        <v>25</v>
      </c>
    </row>
    <row r="31" spans="1:2" x14ac:dyDescent="0.25">
      <c r="B31" t="s">
        <v>26</v>
      </c>
    </row>
    <row r="33" spans="1:7" x14ac:dyDescent="0.25">
      <c r="A33" t="s">
        <v>28</v>
      </c>
      <c r="D33" s="9"/>
      <c r="E33" s="9"/>
      <c r="F33" s="9"/>
      <c r="G33" s="9"/>
    </row>
    <row r="34" spans="1:7" x14ac:dyDescent="0.25">
      <c r="A34" t="s">
        <v>27</v>
      </c>
    </row>
    <row r="35" spans="1:7" x14ac:dyDescent="0.25">
      <c r="A35" s="18" t="s">
        <v>1</v>
      </c>
      <c r="B35" s="18" t="s">
        <v>1</v>
      </c>
      <c r="C35" s="18" t="s">
        <v>1</v>
      </c>
      <c r="D35" s="18" t="s">
        <v>1</v>
      </c>
      <c r="E35" s="18" t="s">
        <v>1</v>
      </c>
      <c r="F35" s="18" t="s">
        <v>1</v>
      </c>
      <c r="G35" s="18" t="s">
        <v>1</v>
      </c>
    </row>
    <row r="36" spans="1:7" x14ac:dyDescent="0.25">
      <c r="A36" t="s">
        <v>30</v>
      </c>
    </row>
    <row r="37" spans="1:7" x14ac:dyDescent="0.25">
      <c r="A37" t="s">
        <v>29</v>
      </c>
      <c r="C37" s="1"/>
    </row>
    <row r="38" spans="1:7" ht="15.75" thickBot="1" x14ac:dyDescent="0.3">
      <c r="C38" s="1"/>
    </row>
    <row r="39" spans="1:7" ht="15.75" thickBot="1" x14ac:dyDescent="0.3">
      <c r="A39" s="14">
        <v>100</v>
      </c>
      <c r="B39" t="s">
        <v>2</v>
      </c>
      <c r="D39" s="23">
        <f>A40*A41*A22</f>
        <v>27000</v>
      </c>
      <c r="E39" t="s">
        <v>40</v>
      </c>
    </row>
    <row r="40" spans="1:7" ht="15.75" thickBot="1" x14ac:dyDescent="0.3">
      <c r="A40" s="15">
        <v>750</v>
      </c>
      <c r="B40" s="10" t="s">
        <v>3</v>
      </c>
      <c r="C40" s="2"/>
    </row>
    <row r="41" spans="1:7" ht="15.75" thickBot="1" x14ac:dyDescent="0.3">
      <c r="A41" s="16">
        <v>9</v>
      </c>
      <c r="B41" t="s">
        <v>39</v>
      </c>
    </row>
    <row r="42" spans="1:7" ht="15.75" thickBot="1" x14ac:dyDescent="0.3">
      <c r="A42" s="3">
        <v>90</v>
      </c>
      <c r="B42" t="s">
        <v>31</v>
      </c>
    </row>
    <row r="43" spans="1:7" ht="15.75" thickBot="1" x14ac:dyDescent="0.3"/>
    <row r="44" spans="1:7" ht="15.75" thickBot="1" x14ac:dyDescent="0.3">
      <c r="A44" s="17">
        <f>A39*A40*A42/100*453.6*1000*A41/100/A12</f>
        <v>11022480</v>
      </c>
      <c r="B44" t="s">
        <v>32</v>
      </c>
    </row>
    <row r="46" spans="1:7" x14ac:dyDescent="0.25">
      <c r="A46" t="s">
        <v>34</v>
      </c>
    </row>
    <row r="47" spans="1:7" x14ac:dyDescent="0.25">
      <c r="A47" t="s">
        <v>33</v>
      </c>
    </row>
    <row r="48" spans="1:7" x14ac:dyDescent="0.25">
      <c r="A48" t="s">
        <v>0</v>
      </c>
    </row>
  </sheetData>
  <mergeCells count="2">
    <mergeCell ref="F13:G13"/>
    <mergeCell ref="F14:G14"/>
  </mergeCells>
  <pageMargins left="0.7" right="0.7" top="0.75" bottom="0.75" header="0.3" footer="0.3"/>
  <pageSetup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Blank Template</vt:lpstr>
      <vt:lpstr>Sample 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Calvin Trostle</dc:creator>
  <cp:lastModifiedBy>Beth Trostle</cp:lastModifiedBy>
  <dcterms:created xsi:type="dcterms:W3CDTF">2019-09-04T19:30:04Z</dcterms:created>
  <dcterms:modified xsi:type="dcterms:W3CDTF">2019-09-12T06:39:09Z</dcterms:modified>
</cp:coreProperties>
</file>